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<sst xmlns="http://schemas.openxmlformats.org/spreadsheetml/2006/main" count="71" uniqueCount="71">
  <si>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 xml:space="preserve">Потребность на 2018 год  </t>
  </si>
  <si>
    <t>Безводовское сельское поселение</t>
  </si>
  <si>
    <t>Наименование расходов</t>
  </si>
  <si>
    <t>Статьи</t>
  </si>
  <si>
    <t>680 0103 1100010220 540</t>
  </si>
  <si>
    <t xml:space="preserve">680 0104 1100010020 121 </t>
  </si>
  <si>
    <t xml:space="preserve">680 0104 1100010020 129 </t>
  </si>
  <si>
    <t>680 0104 1100010010 121</t>
  </si>
  <si>
    <t>680 0104 1100010010 129</t>
  </si>
  <si>
    <t>680 0104 1100010220 540</t>
  </si>
  <si>
    <t>680 0106 1100010220 540</t>
  </si>
  <si>
    <t>680 0113 1100010030 244</t>
  </si>
  <si>
    <t>680 0113 1100010050 111</t>
  </si>
  <si>
    <t>680 0113 1100010050 112</t>
  </si>
  <si>
    <t>680 0113 1100010050 119</t>
  </si>
  <si>
    <t>680 0113 1100010050 242</t>
  </si>
  <si>
    <t>680 0113 1100010050 244</t>
  </si>
  <si>
    <t>680 0113 1100010050 852</t>
  </si>
  <si>
    <t>680 0113 1100071020 121</t>
  </si>
  <si>
    <t>680 0113 1100071020 129</t>
  </si>
  <si>
    <t>680 0203 1100051180 121</t>
  </si>
  <si>
    <t>680 0203 1100051180 129</t>
  </si>
  <si>
    <t>680 0310 110010130 244</t>
  </si>
  <si>
    <t>680 0409 7300080030 244</t>
  </si>
  <si>
    <t>680 0503 9600081010 244</t>
  </si>
  <si>
    <t>680 0503 9600081050 244</t>
  </si>
  <si>
    <t>680 0801 1100010220 540</t>
  </si>
  <si>
    <t>выборы</t>
  </si>
  <si>
    <t>680 1001 1100010180 312</t>
  </si>
  <si>
    <t>Итого</t>
  </si>
  <si>
    <t>КЦ</t>
  </si>
  <si>
    <t>Заработная плата</t>
  </si>
  <si>
    <t>Прочие выплаты в т.ч.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</si>
  <si>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</si>
  <si>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</si>
  <si>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</si>
  <si>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</si>
  <si>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Аренда помещения</t>
  </si>
  <si>
    <t>Услуги по содержанию имущества</t>
  </si>
  <si>
    <t>Прочие услуги</t>
  </si>
  <si>
    <t>Безв мун-м</t>
  </si>
  <si>
    <t>заработная плата</t>
  </si>
  <si>
    <t>241/1</t>
  </si>
  <si>
    <t>начисления на оплату труда</t>
  </si>
  <si>
    <t>241/2</t>
  </si>
  <si>
    <t>коммунальные услуги</t>
  </si>
  <si>
    <t>241/3</t>
  </si>
  <si>
    <t>прочие в рамках мун задания</t>
  </si>
  <si>
    <t>241/4</t>
  </si>
  <si>
    <t>помощь МУПам</t>
  </si>
  <si>
    <t>241/5</t>
  </si>
  <si>
    <t>Безв проч</t>
  </si>
  <si>
    <t>Перечисл др бюдж</t>
  </si>
  <si>
    <t>Пособия</t>
  </si>
  <si>
    <t>Пенсии</t>
  </si>
  <si>
    <t xml:space="preserve"> 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</si>
  <si>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</si>
  <si>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</si>
  <si>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</si>
  <si>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 xml:space="preserve">медикаменты </t>
  </si>
  <si>
    <t>340/1</t>
  </si>
  <si>
    <t>продукты питания</t>
  </si>
  <si>
    <t>340/3</t>
  </si>
  <si>
    <t>ГСМ</t>
  </si>
  <si>
    <t>340/4</t>
  </si>
  <si>
    <t>твёрдое топлива (уголь, дрова)</t>
  </si>
  <si>
    <t>340/6</t>
  </si>
  <si>
    <t>прочие</t>
  </si>
  <si>
    <t>340/7</t>
  </si>
  <si>
    <t>ВСЕГО РАСХОДОВ</t>
  </si>
  <si>
    <t>народные инициативы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</si>
</sst>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;[Red]\-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name val="Arial Cyr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i/>
      <sz val="8"/>
      <color indexed="8"/>
      <name val="Calibri"/>
      <family val="2"/>
    </font>
    <font>
      <sz val="8"/>
      <name val="Arial"/>
      <family val="2"/>
    </font>
    <font>
      <b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center"/>
      <protection/>
    </xf>
    <xf numFmtId="49" fontId="3" fillId="0" borderId="0" xfId="33" applyNumberFormat="1" applyFont="1" applyAlignment="1">
      <alignment wrapText="1"/>
      <protection/>
    </xf>
    <xf numFmtId="49" fontId="3" fillId="0" borderId="0" xfId="33" applyNumberFormat="1" applyFont="1" applyAlignment="1">
      <alignment horizontal="left" wrapText="1"/>
      <protection/>
    </xf>
    <xf numFmtId="49" fontId="3" fillId="0" borderId="0" xfId="33" applyNumberFormat="1" applyFont="1" applyAlignment="1">
      <alignment horizontal="center" wrapText="1"/>
      <protection/>
    </xf>
    <xf numFmtId="0" fontId="1" fillId="0" borderId="0" xfId="33" applyAlignment="1">
      <alignment wrapText="1"/>
      <protection/>
    </xf>
    <xf numFmtId="0" fontId="1" fillId="0" borderId="10" xfId="33" applyBorder="1" applyAlignment="1">
      <alignment wrapText="1"/>
      <protection/>
    </xf>
    <xf numFmtId="49" fontId="5" fillId="0" borderId="11" xfId="33" applyNumberFormat="1" applyFont="1" applyBorder="1" applyAlignment="1">
      <alignment wrapText="1"/>
      <protection/>
    </xf>
    <xf numFmtId="49" fontId="5" fillId="0" borderId="12" xfId="33" applyNumberFormat="1" applyFont="1" applyBorder="1" applyAlignment="1">
      <alignment wrapText="1"/>
      <protection/>
    </xf>
    <xf numFmtId="49" fontId="6" fillId="33" borderId="11" xfId="33" applyNumberFormat="1" applyFont="1" applyFill="1" applyBorder="1" applyAlignment="1">
      <alignment horizontal="center" vertical="center"/>
      <protection/>
    </xf>
    <xf numFmtId="49" fontId="5" fillId="0" borderId="11" xfId="33" applyNumberFormat="1" applyFont="1" applyBorder="1" applyAlignment="1">
      <alignment horizontal="center" wrapText="1"/>
      <protection/>
    </xf>
    <xf numFmtId="0" fontId="5" fillId="0" borderId="11" xfId="33" applyFont="1" applyBorder="1">
      <alignment/>
      <protection/>
    </xf>
    <xf numFmtId="49" fontId="5" fillId="0" borderId="11" xfId="33" applyNumberFormat="1" applyFont="1" applyBorder="1" applyAlignment="1">
      <alignment vertical="center" wrapText="1"/>
      <protection/>
    </xf>
    <xf numFmtId="49" fontId="7" fillId="0" borderId="11" xfId="33" applyNumberFormat="1" applyFont="1" applyBorder="1" applyAlignment="1">
      <alignment vertical="center" wrapText="1"/>
      <protection/>
    </xf>
    <xf numFmtId="0" fontId="5" fillId="0" borderId="11" xfId="33" applyNumberFormat="1" applyFont="1" applyBorder="1" applyAlignment="1">
      <alignment horizontal="right"/>
      <protection/>
    </xf>
    <xf numFmtId="49" fontId="8" fillId="0" borderId="11" xfId="33" applyNumberFormat="1" applyFont="1" applyBorder="1" applyAlignment="1">
      <alignment horizontal="right" vertical="center" wrapText="1"/>
      <protection/>
    </xf>
    <xf numFmtId="49" fontId="5" fillId="0" borderId="11" xfId="33" applyNumberFormat="1" applyFont="1" applyBorder="1">
      <alignment/>
      <protection/>
    </xf>
    <xf numFmtId="164" fontId="5" fillId="0" borderId="11" xfId="33" applyNumberFormat="1" applyFont="1" applyBorder="1" applyAlignment="1">
      <alignment horizontal="right"/>
      <protection/>
    </xf>
    <xf numFmtId="0" fontId="9" fillId="0" borderId="13" xfId="0" applyFont="1" applyBorder="1" applyAlignment="1">
      <alignment/>
    </xf>
    <xf numFmtId="0" fontId="9" fillId="0" borderId="0" xfId="0" applyFont="1" applyAlignment="1">
      <alignment/>
    </xf>
    <xf numFmtId="49" fontId="10" fillId="0" borderId="11" xfId="33" applyNumberFormat="1" applyFont="1" applyBorder="1" applyAlignment="1">
      <alignment vertical="center" wrapText="1"/>
      <protection/>
    </xf>
    <xf numFmtId="0" fontId="10" fillId="0" borderId="11" xfId="33" applyFont="1" applyBorder="1">
      <alignment/>
      <protection/>
    </xf>
    <xf numFmtId="0" fontId="5" fillId="0" borderId="0" xfId="33" applyFont="1" applyFill="1">
      <alignment/>
      <protection/>
    </xf>
    <xf numFmtId="0" fontId="5" fillId="0" borderId="0" xfId="33" applyFont="1">
      <alignment/>
      <protection/>
    </xf>
    <xf numFmtId="0" fontId="2" fillId="0" borderId="0" xfId="33" applyFont="1" applyBorder="1">
      <alignment/>
      <protection/>
    </xf>
    <xf numFmtId="49" fontId="3" fillId="0" borderId="14" xfId="33" applyNumberFormat="1" applyFont="1" applyBorder="1" applyAlignment="1">
      <alignment horizontal="center" wrapText="1"/>
      <protection/>
    </xf>
    <xf numFmtId="0" fontId="4" fillId="33" borderId="14" xfId="33" applyFont="1" applyFill="1" applyBorder="1" applyAlignment="1">
      <alignment horizontal="center"/>
      <protection/>
    </xf>
    <xf numFmtId="0" fontId="1" fillId="0" borderId="10" xfId="33" applyBorder="1" applyAlignment="1">
      <alignment horizontal="center" wrapText="1"/>
      <protection/>
    </xf>
    <xf numFmtId="0" fontId="5" fillId="0" borderId="0" xfId="33" applyFont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zoomScalePageLayoutView="0" workbookViewId="0" topLeftCell="L25">
      <selection activeCell="W27" sqref="W27"/>
    </sheetView>
  </sheetViews>
  <sheetFormatPr defaultColWidth="9.421875" defaultRowHeight="12.75"/>
  <cols>
    <col min="1" max="1" width="23.421875" style="1" customWidth="1"/>
    <col min="2" max="2" width="11.7109375" style="1" customWidth="1"/>
    <col min="3" max="16" width="9.421875" style="1" customWidth="1"/>
    <col min="17" max="20" width="0" style="1" hidden="1" customWidth="1"/>
    <col min="21" max="21" width="10.57421875" style="1" customWidth="1"/>
    <col min="22" max="22" width="13.7109375" style="1" customWidth="1"/>
    <col min="23" max="16384" width="9.421875" style="1" customWidth="1"/>
  </cols>
  <sheetData>
    <row r="1" spans="2:22" ht="15">
      <c r="B1" s="2"/>
      <c r="C1" s="2"/>
      <c r="D1" s="2"/>
      <c r="E1" s="2"/>
      <c r="F1" s="2"/>
      <c r="G1" s="2"/>
      <c r="I1" s="2"/>
      <c r="J1" s="2"/>
      <c r="U1" s="25" t="s">
        <v>0</v>
      </c>
      <c r="V1" s="25"/>
    </row>
    <row r="2" spans="1:29" ht="15" customHeight="1">
      <c r="A2" s="3"/>
      <c r="B2" s="3"/>
      <c r="C2" s="4"/>
      <c r="D2" s="26" t="s">
        <v>1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4"/>
      <c r="W2" s="4"/>
      <c r="AC2" s="27"/>
    </row>
    <row r="3" spans="1:29" ht="15" customHeight="1">
      <c r="A3" s="5"/>
      <c r="B3" s="5"/>
      <c r="C3" s="6"/>
      <c r="D3" s="6"/>
      <c r="E3" s="6"/>
      <c r="F3" s="6"/>
      <c r="G3" s="6"/>
      <c r="H3" s="7"/>
      <c r="I3" s="28"/>
      <c r="J3" s="28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AC3" s="27"/>
    </row>
    <row r="4" spans="1:29" ht="34.5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9" t="s">
        <v>10</v>
      </c>
      <c r="J4" s="9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8" t="s">
        <v>17</v>
      </c>
      <c r="Q4" s="8" t="s">
        <v>18</v>
      </c>
      <c r="R4" s="8" t="s">
        <v>19</v>
      </c>
      <c r="S4" s="8" t="s">
        <v>20</v>
      </c>
      <c r="T4" s="8" t="s">
        <v>21</v>
      </c>
      <c r="U4" s="8" t="s">
        <v>22</v>
      </c>
      <c r="V4" s="8" t="s">
        <v>23</v>
      </c>
      <c r="W4" s="8" t="s">
        <v>24</v>
      </c>
      <c r="X4" s="8" t="s">
        <v>25</v>
      </c>
      <c r="Y4" s="8" t="s">
        <v>26</v>
      </c>
      <c r="Z4" s="8" t="s">
        <v>70</v>
      </c>
      <c r="AA4" s="8" t="s">
        <v>27</v>
      </c>
      <c r="AB4" s="8" t="s">
        <v>28</v>
      </c>
      <c r="AC4" s="10" t="s">
        <v>29</v>
      </c>
    </row>
    <row r="5" spans="1:29" ht="15">
      <c r="A5" s="11" t="s">
        <v>30</v>
      </c>
      <c r="B5" s="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>
        <v>2323</v>
      </c>
      <c r="R5" s="12">
        <v>2323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8.25" customHeight="1">
      <c r="A6" s="11"/>
      <c r="B6" s="8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17.25" customHeight="1">
      <c r="A7" s="13" t="s">
        <v>31</v>
      </c>
      <c r="B7" s="12">
        <v>211</v>
      </c>
      <c r="C7" s="12"/>
      <c r="D7" s="12">
        <v>877.14</v>
      </c>
      <c r="E7" s="12"/>
      <c r="F7" s="12">
        <v>305</v>
      </c>
      <c r="G7" s="12"/>
      <c r="H7" s="12"/>
      <c r="I7" s="12"/>
      <c r="J7" s="12"/>
      <c r="K7" s="12">
        <v>434.2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>
        <f aca="true" t="shared" si="0" ref="AC7:AC35">SUM(C7:AB7)</f>
        <v>1616.34</v>
      </c>
    </row>
    <row r="8" spans="1:29" ht="15" customHeight="1">
      <c r="A8" s="13" t="s">
        <v>32</v>
      </c>
      <c r="B8" s="12">
        <v>212</v>
      </c>
      <c r="C8" s="12"/>
      <c r="D8" s="12"/>
      <c r="E8" s="12"/>
      <c r="F8" s="12"/>
      <c r="G8" s="12"/>
      <c r="H8" s="12"/>
      <c r="I8" s="12"/>
      <c r="J8" s="12"/>
      <c r="K8" s="12"/>
      <c r="L8" s="12">
        <v>2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>
        <f t="shared" si="0"/>
        <v>2</v>
      </c>
    </row>
    <row r="9" spans="1:29" ht="12" customHeight="1">
      <c r="A9" s="13" t="s">
        <v>33</v>
      </c>
      <c r="B9" s="12">
        <v>213</v>
      </c>
      <c r="C9" s="12"/>
      <c r="D9" s="12"/>
      <c r="E9" s="12">
        <v>264.9</v>
      </c>
      <c r="F9" s="12"/>
      <c r="G9" s="12">
        <v>92.1</v>
      </c>
      <c r="H9" s="12"/>
      <c r="I9" s="12"/>
      <c r="J9" s="12"/>
      <c r="K9" s="12"/>
      <c r="L9" s="12"/>
      <c r="M9" s="12">
        <v>131.1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>
        <f t="shared" si="0"/>
        <v>488.1</v>
      </c>
    </row>
    <row r="10" spans="1:29" ht="17.25" customHeight="1">
      <c r="A10" s="13" t="s">
        <v>34</v>
      </c>
      <c r="B10" s="12">
        <v>221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>
        <v>79.8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>
        <f t="shared" si="0"/>
        <v>79.8</v>
      </c>
    </row>
    <row r="11" spans="1:29" ht="18" customHeight="1">
      <c r="A11" s="13" t="s">
        <v>35</v>
      </c>
      <c r="B11" s="12">
        <v>222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>
        <f t="shared" si="0"/>
        <v>0</v>
      </c>
    </row>
    <row r="12" spans="1:29" ht="14.25" customHeight="1">
      <c r="A12" s="13" t="s">
        <v>36</v>
      </c>
      <c r="B12" s="12">
        <v>223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>
        <v>247.8</v>
      </c>
      <c r="P12" s="12"/>
      <c r="Q12" s="12"/>
      <c r="R12" s="12"/>
      <c r="S12" s="12"/>
      <c r="T12" s="12"/>
      <c r="U12" s="12"/>
      <c r="V12" s="12"/>
      <c r="W12" s="12">
        <v>116.6</v>
      </c>
      <c r="X12" s="12"/>
      <c r="Y12" s="12"/>
      <c r="Z12" s="12"/>
      <c r="AA12" s="12"/>
      <c r="AB12" s="12"/>
      <c r="AC12" s="12">
        <f t="shared" si="0"/>
        <v>364.4</v>
      </c>
    </row>
    <row r="13" spans="1:29" ht="15" customHeight="1">
      <c r="A13" s="14" t="s">
        <v>37</v>
      </c>
      <c r="B13" s="12">
        <v>224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>
        <f t="shared" si="0"/>
        <v>0</v>
      </c>
    </row>
    <row r="14" spans="1:29" ht="16.5" customHeight="1">
      <c r="A14" s="13" t="s">
        <v>38</v>
      </c>
      <c r="B14" s="12">
        <v>225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>
        <v>7.2</v>
      </c>
      <c r="O14" s="12">
        <v>105.9</v>
      </c>
      <c r="P14" s="12"/>
      <c r="Q14" s="12"/>
      <c r="R14" s="12"/>
      <c r="S14" s="12"/>
      <c r="T14" s="12"/>
      <c r="U14" s="12"/>
      <c r="V14" s="12">
        <v>325</v>
      </c>
      <c r="W14" s="12"/>
      <c r="X14" s="12"/>
      <c r="Y14" s="12"/>
      <c r="Z14" s="12">
        <v>100</v>
      </c>
      <c r="AA14" s="12"/>
      <c r="AB14" s="12"/>
      <c r="AC14" s="12">
        <f t="shared" si="0"/>
        <v>538.1</v>
      </c>
    </row>
    <row r="15" spans="1:29" ht="11.25" customHeight="1">
      <c r="A15" s="13" t="s">
        <v>39</v>
      </c>
      <c r="B15" s="12">
        <v>226</v>
      </c>
      <c r="C15" s="12"/>
      <c r="D15" s="12"/>
      <c r="E15" s="12"/>
      <c r="F15" s="12"/>
      <c r="G15" s="12"/>
      <c r="H15" s="12"/>
      <c r="I15" s="12"/>
      <c r="J15" s="12">
        <v>39.24</v>
      </c>
      <c r="K15" s="12"/>
      <c r="L15" s="12"/>
      <c r="M15" s="12"/>
      <c r="N15" s="12">
        <v>4</v>
      </c>
      <c r="O15" s="12">
        <v>136.9</v>
      </c>
      <c r="P15" s="12"/>
      <c r="Q15" s="12"/>
      <c r="R15" s="12"/>
      <c r="S15" s="12"/>
      <c r="T15" s="12"/>
      <c r="U15" s="15"/>
      <c r="V15" s="12"/>
      <c r="W15" s="12"/>
      <c r="X15" s="12"/>
      <c r="Y15" s="12"/>
      <c r="Z15" s="12"/>
      <c r="AA15" s="12"/>
      <c r="AB15" s="12"/>
      <c r="AC15" s="12">
        <f t="shared" si="0"/>
        <v>180.14000000000001</v>
      </c>
    </row>
    <row r="16" spans="1:29" ht="11.25" customHeight="1">
      <c r="A16" s="13" t="s">
        <v>40</v>
      </c>
      <c r="B16" s="12">
        <v>241</v>
      </c>
      <c r="C16" s="12">
        <f aca="true" t="shared" si="1" ref="C16:Y16">SUM(C17:C21)</f>
        <v>0</v>
      </c>
      <c r="D16" s="12">
        <f t="shared" si="1"/>
        <v>0</v>
      </c>
      <c r="E16" s="12">
        <f t="shared" si="1"/>
        <v>0</v>
      </c>
      <c r="F16" s="12">
        <f t="shared" si="1"/>
        <v>0</v>
      </c>
      <c r="G16" s="12">
        <f t="shared" si="1"/>
        <v>0</v>
      </c>
      <c r="H16" s="12">
        <f t="shared" si="1"/>
        <v>0</v>
      </c>
      <c r="I16" s="12">
        <f t="shared" si="1"/>
        <v>0</v>
      </c>
      <c r="J16" s="12">
        <f t="shared" si="1"/>
        <v>0</v>
      </c>
      <c r="K16" s="12">
        <f t="shared" si="1"/>
        <v>0</v>
      </c>
      <c r="L16" s="12">
        <f t="shared" si="1"/>
        <v>0</v>
      </c>
      <c r="M16" s="12">
        <f t="shared" si="1"/>
        <v>0</v>
      </c>
      <c r="N16" s="12">
        <f t="shared" si="1"/>
        <v>0</v>
      </c>
      <c r="O16" s="12">
        <f t="shared" si="1"/>
        <v>0</v>
      </c>
      <c r="P16" s="12">
        <f t="shared" si="1"/>
        <v>0</v>
      </c>
      <c r="Q16" s="12">
        <f t="shared" si="1"/>
        <v>0</v>
      </c>
      <c r="R16" s="12">
        <f t="shared" si="1"/>
        <v>0</v>
      </c>
      <c r="S16" s="12">
        <f t="shared" si="1"/>
        <v>0</v>
      </c>
      <c r="T16" s="12">
        <f t="shared" si="1"/>
        <v>0</v>
      </c>
      <c r="U16" s="12">
        <f t="shared" si="1"/>
        <v>0</v>
      </c>
      <c r="V16" s="12">
        <f t="shared" si="1"/>
        <v>0</v>
      </c>
      <c r="W16" s="12">
        <f t="shared" si="1"/>
        <v>0</v>
      </c>
      <c r="X16" s="12">
        <f t="shared" si="1"/>
        <v>0</v>
      </c>
      <c r="Y16" s="12">
        <f t="shared" si="1"/>
        <v>0</v>
      </c>
      <c r="Z16" s="12"/>
      <c r="AA16" s="12"/>
      <c r="AB16" s="12">
        <f>SUM(AB17:AB21)</f>
        <v>0</v>
      </c>
      <c r="AC16" s="12">
        <f t="shared" si="0"/>
        <v>0</v>
      </c>
    </row>
    <row r="17" spans="1:29" ht="14.25" customHeight="1">
      <c r="A17" s="16" t="s">
        <v>41</v>
      </c>
      <c r="B17" s="12" t="s">
        <v>42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>
        <f t="shared" si="0"/>
        <v>0</v>
      </c>
    </row>
    <row r="18" spans="1:29" ht="20.25" customHeight="1">
      <c r="A18" s="16" t="s">
        <v>43</v>
      </c>
      <c r="B18" s="12" t="s">
        <v>44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>
        <f t="shared" si="0"/>
        <v>0</v>
      </c>
    </row>
    <row r="19" spans="1:29" ht="17.25" customHeight="1">
      <c r="A19" s="16" t="s">
        <v>45</v>
      </c>
      <c r="B19" s="12" t="s">
        <v>46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>
        <f t="shared" si="0"/>
        <v>0</v>
      </c>
    </row>
    <row r="20" spans="1:29" ht="16.5" customHeight="1">
      <c r="A20" s="16" t="s">
        <v>47</v>
      </c>
      <c r="B20" s="12" t="s">
        <v>48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>
        <f t="shared" si="0"/>
        <v>0</v>
      </c>
    </row>
    <row r="21" spans="1:29" ht="16.5" customHeight="1">
      <c r="A21" s="16" t="s">
        <v>49</v>
      </c>
      <c r="B21" s="12" t="s">
        <v>50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>
        <f t="shared" si="0"/>
        <v>0</v>
      </c>
    </row>
    <row r="22" spans="1:29" ht="17.25" customHeight="1">
      <c r="A22" s="14" t="s">
        <v>51</v>
      </c>
      <c r="B22" s="12">
        <v>242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>
        <f t="shared" si="0"/>
        <v>0</v>
      </c>
    </row>
    <row r="23" spans="1:29" ht="19.5" customHeight="1">
      <c r="A23" s="13" t="s">
        <v>52</v>
      </c>
      <c r="B23" s="12">
        <v>251</v>
      </c>
      <c r="C23" s="12">
        <v>7</v>
      </c>
      <c r="D23" s="12"/>
      <c r="E23" s="12"/>
      <c r="F23" s="17"/>
      <c r="G23" s="17"/>
      <c r="H23" s="18">
        <v>3.5</v>
      </c>
      <c r="I23" s="12">
        <v>40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>
        <v>50</v>
      </c>
      <c r="Z23" s="12"/>
      <c r="AA23" s="12"/>
      <c r="AB23" s="12"/>
      <c r="AC23" s="12">
        <f t="shared" si="0"/>
        <v>100.5</v>
      </c>
    </row>
    <row r="24" spans="1:29" ht="15">
      <c r="A24" s="14" t="s">
        <v>53</v>
      </c>
      <c r="B24" s="12">
        <v>262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>
        <f t="shared" si="0"/>
        <v>0</v>
      </c>
    </row>
    <row r="25" spans="1:29" ht="15">
      <c r="A25" s="14" t="s">
        <v>54</v>
      </c>
      <c r="B25" s="12">
        <v>263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 t="s">
        <v>55</v>
      </c>
      <c r="Z25" s="12"/>
      <c r="AA25" s="12"/>
      <c r="AB25" s="12">
        <v>49.5</v>
      </c>
      <c r="AC25" s="12">
        <f t="shared" si="0"/>
        <v>49.5</v>
      </c>
    </row>
    <row r="26" spans="1:29" ht="21" customHeight="1">
      <c r="A26" s="13" t="s">
        <v>56</v>
      </c>
      <c r="B26" s="12">
        <v>290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>
        <v>10.7</v>
      </c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>
        <v>189.2</v>
      </c>
      <c r="AB26" s="12"/>
      <c r="AC26" s="12">
        <f t="shared" si="0"/>
        <v>199.89999999999998</v>
      </c>
    </row>
    <row r="27" spans="1:29" ht="28.5" customHeight="1">
      <c r="A27" s="13" t="s">
        <v>57</v>
      </c>
      <c r="B27" s="12">
        <v>310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>
        <f t="shared" si="0"/>
        <v>0</v>
      </c>
    </row>
    <row r="28" spans="1:29" ht="30" customHeight="1">
      <c r="A28" s="13" t="s">
        <v>58</v>
      </c>
      <c r="B28" s="12">
        <v>340</v>
      </c>
      <c r="C28" s="12">
        <f aca="true" t="shared" si="2" ref="C28:Y28">SUM(C29:C33)</f>
        <v>0</v>
      </c>
      <c r="D28" s="12">
        <f t="shared" si="2"/>
        <v>0</v>
      </c>
      <c r="E28" s="12">
        <f t="shared" si="2"/>
        <v>0</v>
      </c>
      <c r="F28" s="12">
        <f t="shared" si="2"/>
        <v>0</v>
      </c>
      <c r="G28" s="12">
        <f t="shared" si="2"/>
        <v>0</v>
      </c>
      <c r="H28" s="12">
        <f t="shared" si="2"/>
        <v>0</v>
      </c>
      <c r="I28" s="12">
        <f t="shared" si="2"/>
        <v>0</v>
      </c>
      <c r="J28" s="12">
        <f t="shared" si="2"/>
        <v>0</v>
      </c>
      <c r="K28" s="12">
        <f t="shared" si="2"/>
        <v>0</v>
      </c>
      <c r="L28" s="12">
        <f t="shared" si="2"/>
        <v>0</v>
      </c>
      <c r="M28" s="12">
        <f t="shared" si="2"/>
        <v>0</v>
      </c>
      <c r="N28" s="12">
        <f t="shared" si="2"/>
        <v>0</v>
      </c>
      <c r="O28" s="12">
        <f t="shared" si="2"/>
        <v>133.8</v>
      </c>
      <c r="P28" s="12">
        <f t="shared" si="2"/>
        <v>0</v>
      </c>
      <c r="Q28" s="12">
        <f t="shared" si="2"/>
        <v>0</v>
      </c>
      <c r="R28" s="12">
        <f t="shared" si="2"/>
        <v>0</v>
      </c>
      <c r="S28" s="12">
        <f t="shared" si="2"/>
        <v>0</v>
      </c>
      <c r="T28" s="12">
        <f t="shared" si="2"/>
        <v>0</v>
      </c>
      <c r="U28" s="12">
        <f t="shared" si="2"/>
        <v>14</v>
      </c>
      <c r="V28" s="12">
        <f t="shared" si="2"/>
        <v>0</v>
      </c>
      <c r="W28" s="12">
        <f t="shared" si="2"/>
        <v>3</v>
      </c>
      <c r="X28" s="12">
        <f t="shared" si="2"/>
        <v>30</v>
      </c>
      <c r="Y28" s="12">
        <f t="shared" si="2"/>
        <v>0</v>
      </c>
      <c r="Z28" s="12"/>
      <c r="AA28" s="12"/>
      <c r="AB28" s="12">
        <f>SUM(AB29:AB33)</f>
        <v>0</v>
      </c>
      <c r="AC28" s="12">
        <f t="shared" si="0"/>
        <v>180.8</v>
      </c>
    </row>
    <row r="29" spans="1:29" ht="12.75" customHeight="1">
      <c r="A29" s="16" t="s">
        <v>59</v>
      </c>
      <c r="B29" s="12" t="s">
        <v>60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>
        <f t="shared" si="0"/>
        <v>0</v>
      </c>
    </row>
    <row r="30" spans="1:29" ht="21.75" customHeight="1">
      <c r="A30" s="16" t="s">
        <v>61</v>
      </c>
      <c r="B30" s="12" t="s">
        <v>62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>
        <f t="shared" si="0"/>
        <v>0</v>
      </c>
    </row>
    <row r="31" spans="1:29" ht="15">
      <c r="A31" s="16" t="s">
        <v>63</v>
      </c>
      <c r="B31" s="12" t="s">
        <v>64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9"/>
      <c r="O31" s="12">
        <v>59.3</v>
      </c>
      <c r="P31" s="12"/>
      <c r="Q31" s="12"/>
      <c r="R31" s="12"/>
      <c r="S31" s="12"/>
      <c r="T31" s="12"/>
      <c r="U31" s="12">
        <v>14</v>
      </c>
      <c r="V31" s="12"/>
      <c r="W31" s="12"/>
      <c r="X31" s="12"/>
      <c r="Y31" s="12"/>
      <c r="Z31" s="12"/>
      <c r="AA31" s="12"/>
      <c r="AB31" s="12"/>
      <c r="AC31" s="12">
        <f t="shared" si="0"/>
        <v>73.3</v>
      </c>
    </row>
    <row r="32" spans="1:29" ht="23.25" customHeight="1">
      <c r="A32" s="16" t="s">
        <v>65</v>
      </c>
      <c r="B32" s="12" t="s">
        <v>66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9"/>
      <c r="O32" s="12">
        <v>42</v>
      </c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>
        <f t="shared" si="0"/>
        <v>42</v>
      </c>
    </row>
    <row r="33" spans="1:29" ht="15">
      <c r="A33" s="16" t="s">
        <v>67</v>
      </c>
      <c r="B33" s="12" t="s">
        <v>68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20"/>
      <c r="O33" s="12">
        <v>32.5</v>
      </c>
      <c r="P33" s="12"/>
      <c r="Q33" s="12"/>
      <c r="R33" s="12"/>
      <c r="S33" s="12"/>
      <c r="T33" s="12"/>
      <c r="U33" s="12"/>
      <c r="V33" s="12"/>
      <c r="W33" s="12">
        <v>3</v>
      </c>
      <c r="X33" s="12">
        <v>30</v>
      </c>
      <c r="Y33" s="12"/>
      <c r="Z33" s="12"/>
      <c r="AA33" s="12"/>
      <c r="AB33" s="12"/>
      <c r="AC33" s="12">
        <f t="shared" si="0"/>
        <v>65.5</v>
      </c>
    </row>
    <row r="34" spans="1:29" ht="15">
      <c r="A34" s="13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>
        <f t="shared" si="0"/>
        <v>0</v>
      </c>
    </row>
    <row r="35" spans="1:29" ht="20.25" customHeight="1">
      <c r="A35" s="21" t="s">
        <v>69</v>
      </c>
      <c r="B35" s="22"/>
      <c r="C35" s="12">
        <f aca="true" t="shared" si="3" ref="C35:Y35">SUM(C7:C16,C22:C28)</f>
        <v>7</v>
      </c>
      <c r="D35" s="12">
        <f t="shared" si="3"/>
        <v>877.14</v>
      </c>
      <c r="E35" s="12">
        <f t="shared" si="3"/>
        <v>264.9</v>
      </c>
      <c r="F35" s="12">
        <f t="shared" si="3"/>
        <v>305</v>
      </c>
      <c r="G35" s="12">
        <f t="shared" si="3"/>
        <v>92.1</v>
      </c>
      <c r="H35" s="12">
        <f t="shared" si="3"/>
        <v>3.5</v>
      </c>
      <c r="I35" s="12">
        <f t="shared" si="3"/>
        <v>40</v>
      </c>
      <c r="J35" s="12">
        <f t="shared" si="3"/>
        <v>39.24</v>
      </c>
      <c r="K35" s="12">
        <f t="shared" si="3"/>
        <v>434.2</v>
      </c>
      <c r="L35" s="12">
        <f t="shared" si="3"/>
        <v>2</v>
      </c>
      <c r="M35" s="12">
        <f t="shared" si="3"/>
        <v>131.1</v>
      </c>
      <c r="N35" s="12">
        <f t="shared" si="3"/>
        <v>91</v>
      </c>
      <c r="O35" s="12">
        <f t="shared" si="3"/>
        <v>624.4000000000001</v>
      </c>
      <c r="P35" s="12">
        <f t="shared" si="3"/>
        <v>10.7</v>
      </c>
      <c r="Q35" s="12">
        <f t="shared" si="3"/>
        <v>0</v>
      </c>
      <c r="R35" s="12">
        <f t="shared" si="3"/>
        <v>0</v>
      </c>
      <c r="S35" s="12">
        <f t="shared" si="3"/>
        <v>0</v>
      </c>
      <c r="T35" s="12">
        <f t="shared" si="3"/>
        <v>0</v>
      </c>
      <c r="U35" s="12">
        <f t="shared" si="3"/>
        <v>14</v>
      </c>
      <c r="V35" s="12">
        <f t="shared" si="3"/>
        <v>325</v>
      </c>
      <c r="W35" s="12">
        <f t="shared" si="3"/>
        <v>119.6</v>
      </c>
      <c r="X35" s="12">
        <f t="shared" si="3"/>
        <v>30</v>
      </c>
      <c r="Y35" s="12">
        <f t="shared" si="3"/>
        <v>50</v>
      </c>
      <c r="Z35" s="12">
        <f>SUM(Z14)</f>
        <v>100</v>
      </c>
      <c r="AA35" s="12">
        <f>(AA26)</f>
        <v>189.2</v>
      </c>
      <c r="AB35" s="12">
        <f>SUM(AB7:AB16,AB22:AB28)</f>
        <v>49.5</v>
      </c>
      <c r="AC35" s="12">
        <f t="shared" si="0"/>
        <v>3799.5799999999995</v>
      </c>
    </row>
    <row r="36" spans="1:29" ht="15">
      <c r="A36" s="23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 spans="1:29" ht="15">
      <c r="A37" s="24"/>
      <c r="B37" s="24"/>
      <c r="C37" s="24"/>
      <c r="D37" s="24"/>
      <c r="E37" s="24"/>
      <c r="F37" s="24"/>
      <c r="G37" s="24"/>
      <c r="H37" s="24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4"/>
      <c r="X37" s="24"/>
      <c r="Y37" s="24"/>
      <c r="Z37" s="24"/>
      <c r="AA37" s="24"/>
      <c r="AB37" s="24"/>
      <c r="AC37" s="24"/>
    </row>
    <row r="38" spans="1:7" ht="15">
      <c r="A38" s="24"/>
      <c r="B38" s="24"/>
      <c r="C38" s="24"/>
      <c r="D38" s="24"/>
      <c r="E38" s="24"/>
      <c r="F38" s="24"/>
      <c r="G38" s="24"/>
    </row>
    <row r="39" spans="1:7" ht="15">
      <c r="A39" s="24"/>
      <c r="B39" s="24"/>
      <c r="C39" s="24"/>
      <c r="D39" s="24"/>
      <c r="E39" s="24"/>
      <c r="F39" s="24"/>
      <c r="G39" s="24"/>
    </row>
    <row r="40" spans="1:7" ht="15">
      <c r="A40" s="24"/>
      <c r="B40" s="24"/>
      <c r="C40" s="24"/>
      <c r="D40" s="24"/>
      <c r="E40" s="24"/>
      <c r="F40" s="24"/>
      <c r="G40" s="24"/>
    </row>
    <row r="41" spans="1:7" ht="15">
      <c r="A41" s="24"/>
      <c r="B41" s="24"/>
      <c r="C41" s="24"/>
      <c r="D41" s="24"/>
      <c r="E41" s="24"/>
      <c r="F41" s="24"/>
      <c r="G41" s="24"/>
    </row>
    <row r="42" spans="1:7" ht="15">
      <c r="A42" s="24"/>
      <c r="B42" s="24"/>
      <c r="C42" s="24"/>
      <c r="D42" s="24"/>
      <c r="E42" s="24"/>
      <c r="F42" s="24"/>
      <c r="G42" s="24"/>
    </row>
    <row r="43" spans="1:7" ht="15">
      <c r="A43" s="24"/>
      <c r="B43" s="24"/>
      <c r="C43" s="24"/>
      <c r="D43" s="24"/>
      <c r="E43" s="24"/>
      <c r="F43" s="24"/>
      <c r="G43" s="24"/>
    </row>
  </sheetData>
  <sheetProtection selectLockedCells="1" selectUnlockedCells="1"/>
  <mergeCells count="5">
    <mergeCell ref="U1:V1"/>
    <mergeCell ref="D2:U2"/>
    <mergeCell ref="AC2:AC3"/>
    <mergeCell ref="I3:J3"/>
    <mergeCell ref="I37:V37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Ильина</cp:lastModifiedBy>
  <cp:lastPrinted>2017-11-01T11:16:41Z</cp:lastPrinted>
  <dcterms:modified xsi:type="dcterms:W3CDTF">2017-11-01T11:17:14Z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